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esktop\Расчет двигателя\"/>
    </mc:Choice>
  </mc:AlternateContent>
  <bookViews>
    <workbookView xWindow="0" yWindow="0" windowWidth="19185" windowHeight="77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C2" i="1"/>
  <c r="D4" i="1" l="1"/>
  <c r="D6" i="1"/>
  <c r="D8" i="1"/>
  <c r="D10" i="1"/>
  <c r="D12" i="1"/>
  <c r="D14" i="1"/>
  <c r="D16" i="1"/>
  <c r="D18" i="1"/>
  <c r="D20" i="1"/>
  <c r="A3" i="1"/>
  <c r="D3" i="1" s="1"/>
  <c r="A4" i="1"/>
  <c r="A5" i="1"/>
  <c r="D5" i="1" s="1"/>
  <c r="A6" i="1"/>
  <c r="A7" i="1"/>
  <c r="D7" i="1" s="1"/>
  <c r="A8" i="1"/>
  <c r="A9" i="1"/>
  <c r="D9" i="1" s="1"/>
  <c r="A10" i="1"/>
  <c r="A11" i="1"/>
  <c r="D11" i="1" s="1"/>
  <c r="A12" i="1"/>
  <c r="A13" i="1"/>
  <c r="D13" i="1" s="1"/>
  <c r="A14" i="1"/>
  <c r="A15" i="1"/>
  <c r="D15" i="1" s="1"/>
  <c r="A16" i="1"/>
  <c r="A17" i="1"/>
  <c r="D17" i="1" s="1"/>
  <c r="A18" i="1"/>
  <c r="A19" i="1"/>
  <c r="D19" i="1" s="1"/>
  <c r="A20" i="1"/>
  <c r="A2" i="1"/>
  <c r="D2" i="1" s="1"/>
  <c r="E2" i="1" s="1"/>
  <c r="L2" i="1" s="1"/>
  <c r="C3" i="1"/>
  <c r="F3" i="1" s="1"/>
  <c r="C4" i="1"/>
  <c r="C5" i="1"/>
  <c r="F5" i="1" s="1"/>
  <c r="C6" i="1"/>
  <c r="C7" i="1"/>
  <c r="F7" i="1" s="1"/>
  <c r="C8" i="1"/>
  <c r="C9" i="1"/>
  <c r="F9" i="1" s="1"/>
  <c r="C10" i="1"/>
  <c r="C11" i="1"/>
  <c r="F11" i="1" s="1"/>
  <c r="C12" i="1"/>
  <c r="C13" i="1"/>
  <c r="F13" i="1" s="1"/>
  <c r="C14" i="1"/>
  <c r="C15" i="1"/>
  <c r="F15" i="1" s="1"/>
  <c r="C16" i="1"/>
  <c r="C17" i="1"/>
  <c r="F17" i="1" s="1"/>
  <c r="C18" i="1"/>
  <c r="C19" i="1"/>
  <c r="F19" i="1" s="1"/>
  <c r="C20" i="1"/>
  <c r="F2" i="1"/>
  <c r="E19" i="1" l="1"/>
  <c r="E17" i="1"/>
  <c r="E15" i="1"/>
  <c r="E13" i="1"/>
  <c r="E11" i="1"/>
  <c r="E9" i="1"/>
  <c r="E7" i="1"/>
  <c r="E5" i="1"/>
  <c r="E3" i="1"/>
  <c r="G2" i="1"/>
  <c r="E20" i="1"/>
  <c r="F20" i="1"/>
  <c r="E18" i="1"/>
  <c r="F18" i="1"/>
  <c r="E16" i="1"/>
  <c r="F16" i="1"/>
  <c r="E14" i="1"/>
  <c r="F14" i="1"/>
  <c r="E12" i="1"/>
  <c r="F12" i="1"/>
  <c r="E10" i="1"/>
  <c r="F10" i="1"/>
  <c r="E8" i="1"/>
  <c r="F8" i="1"/>
  <c r="E6" i="1"/>
  <c r="F6" i="1"/>
  <c r="E4" i="1"/>
  <c r="F4" i="1"/>
  <c r="G5" i="1" l="1"/>
  <c r="J5" i="1" s="1"/>
  <c r="K5" i="1" s="1"/>
  <c r="G13" i="1"/>
  <c r="H13" i="1" s="1"/>
  <c r="I13" i="1" s="1"/>
  <c r="G9" i="1"/>
  <c r="J9" i="1" s="1"/>
  <c r="K9" i="1" s="1"/>
  <c r="G17" i="1"/>
  <c r="H17" i="1" s="1"/>
  <c r="I17" i="1" s="1"/>
  <c r="H5" i="1"/>
  <c r="I5" i="1" s="1"/>
  <c r="J13" i="1"/>
  <c r="K13" i="1" s="1"/>
  <c r="H2" i="1"/>
  <c r="I2" i="1" s="1"/>
  <c r="J2" i="1"/>
  <c r="K2" i="1" s="1"/>
  <c r="G3" i="1"/>
  <c r="G7" i="1"/>
  <c r="G11" i="1"/>
  <c r="G15" i="1"/>
  <c r="G19" i="1"/>
  <c r="G4" i="1"/>
  <c r="G6" i="1"/>
  <c r="G8" i="1"/>
  <c r="G10" i="1"/>
  <c r="G12" i="1"/>
  <c r="G14" i="1"/>
  <c r="G16" i="1"/>
  <c r="G18" i="1"/>
  <c r="G20" i="1"/>
  <c r="J17" i="1" l="1"/>
  <c r="K17" i="1" s="1"/>
  <c r="H9" i="1"/>
  <c r="I9" i="1" s="1"/>
  <c r="H18" i="1"/>
  <c r="I18" i="1" s="1"/>
  <c r="J18" i="1"/>
  <c r="K18" i="1" s="1"/>
  <c r="H14" i="1"/>
  <c r="I14" i="1" s="1"/>
  <c r="J14" i="1"/>
  <c r="K14" i="1" s="1"/>
  <c r="H10" i="1"/>
  <c r="I10" i="1" s="1"/>
  <c r="J10" i="1"/>
  <c r="K10" i="1" s="1"/>
  <c r="H6" i="1"/>
  <c r="I6" i="1" s="1"/>
  <c r="J6" i="1"/>
  <c r="K6" i="1" s="1"/>
  <c r="H19" i="1"/>
  <c r="I19" i="1" s="1"/>
  <c r="J19" i="1"/>
  <c r="K19" i="1" s="1"/>
  <c r="H11" i="1"/>
  <c r="I11" i="1" s="1"/>
  <c r="J11" i="1"/>
  <c r="K11" i="1" s="1"/>
  <c r="H3" i="1"/>
  <c r="I3" i="1" s="1"/>
  <c r="J3" i="1"/>
  <c r="K3" i="1" s="1"/>
  <c r="H20" i="1"/>
  <c r="I20" i="1" s="1"/>
  <c r="J20" i="1"/>
  <c r="K20" i="1" s="1"/>
  <c r="H16" i="1"/>
  <c r="I16" i="1" s="1"/>
  <c r="J16" i="1"/>
  <c r="K16" i="1" s="1"/>
  <c r="H12" i="1"/>
  <c r="I12" i="1" s="1"/>
  <c r="J12" i="1"/>
  <c r="K12" i="1" s="1"/>
  <c r="H8" i="1"/>
  <c r="I8" i="1" s="1"/>
  <c r="J8" i="1"/>
  <c r="K8" i="1" s="1"/>
  <c r="H4" i="1"/>
  <c r="I4" i="1" s="1"/>
  <c r="J4" i="1"/>
  <c r="K4" i="1" s="1"/>
  <c r="H15" i="1"/>
  <c r="I15" i="1" s="1"/>
  <c r="J15" i="1"/>
  <c r="K15" i="1" s="1"/>
  <c r="H7" i="1"/>
  <c r="I7" i="1" s="1"/>
  <c r="J7" i="1"/>
  <c r="K7" i="1" s="1"/>
</calcChain>
</file>

<file path=xl/sharedStrings.xml><?xml version="1.0" encoding="utf-8"?>
<sst xmlns="http://schemas.openxmlformats.org/spreadsheetml/2006/main" count="25" uniqueCount="22">
  <si>
    <t>ф пкв</t>
  </si>
  <si>
    <t>Sc</t>
  </si>
  <si>
    <t>Sx</t>
  </si>
  <si>
    <t>Scx</t>
  </si>
  <si>
    <t>Sa</t>
  </si>
  <si>
    <t>Ex</t>
  </si>
  <si>
    <t>Ex^n1</t>
  </si>
  <si>
    <t>Pcx</t>
  </si>
  <si>
    <t>Ex^n2</t>
  </si>
  <si>
    <t>Pbx</t>
  </si>
  <si>
    <t>Vi</t>
  </si>
  <si>
    <t>E=</t>
  </si>
  <si>
    <t>S=</t>
  </si>
  <si>
    <t>R=</t>
  </si>
  <si>
    <t>лямда=</t>
  </si>
  <si>
    <t>n1=</t>
  </si>
  <si>
    <t>n2=</t>
  </si>
  <si>
    <t>Pa=</t>
  </si>
  <si>
    <t>MPa</t>
  </si>
  <si>
    <t>Pb=</t>
  </si>
  <si>
    <t>D=</t>
  </si>
  <si>
    <t>дм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</si>
</sst>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K2" activeCellId="1" sqref="I2:I20 K2:K20"/>
    </sheetView>
  </sheetViews>
  <sheetFormatPr defaultRowHeight="14.25" x14ac:dyDescent="0.45"/>
  <cols>
    <col min="4" max="4" width="13.86328125" style="3" customWidth="1"/>
  </cols>
  <sheetData>
    <row r="1" spans="1:12" x14ac:dyDescent="0.45">
      <c r="B1" t="s">
        <v>0</v>
      </c>
      <c r="C1" t="s">
        <v>1</v>
      </c>
      <c r="D1" s="3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s="1" customFormat="1" x14ac:dyDescent="0.45">
      <c r="A2" s="1">
        <f>(B2*3.14)/180</f>
        <v>3.14</v>
      </c>
      <c r="B2" s="1">
        <v>180</v>
      </c>
      <c r="C2" s="3">
        <f>$C$23/($C$24-1)</f>
        <v>6.1392405063291133E-2</v>
      </c>
      <c r="D2" s="3">
        <f>$C$25*(1-COS(A2)+(($C$26/4)*(1-COS(2*A2))))</f>
        <v>0.96999950421953685</v>
      </c>
      <c r="E2" s="1">
        <f>C2+D2</f>
        <v>1.0313919092828279</v>
      </c>
      <c r="F2" s="1">
        <f>C2+$C$23</f>
        <v>1.0313924050632912</v>
      </c>
      <c r="G2" s="1">
        <f>F2/E2</f>
        <v>1.0000004806906655</v>
      </c>
      <c r="H2" s="1">
        <f>G2^$C$27</f>
        <v>1.0000006532586707</v>
      </c>
      <c r="I2" s="1">
        <f>$C$29*H2</f>
        <v>0.18600012150611275</v>
      </c>
      <c r="J2" s="1">
        <f>G2^$C$28</f>
        <v>1.0000006008633679</v>
      </c>
      <c r="K2" s="1">
        <f>$C$30*J2</f>
        <v>0.70500042360867432</v>
      </c>
      <c r="L2" s="4">
        <f>((3.14*($C$31^2))/4)*E2</f>
        <v>0.57673760586635059</v>
      </c>
    </row>
    <row r="3" spans="1:12" s="1" customFormat="1" x14ac:dyDescent="0.45">
      <c r="A3" s="1">
        <f t="shared" ref="A3:A20" si="0">(B3*3.14)/180</f>
        <v>2.7911111111111113</v>
      </c>
      <c r="B3" s="1">
        <v>160</v>
      </c>
      <c r="C3" s="1">
        <f t="shared" ref="C3:C20" si="1">$C$23/($C$24-1)</f>
        <v>6.1392405063291133E-2</v>
      </c>
      <c r="D3" s="3">
        <f t="shared" ref="D3:D20" si="2">$C$25*(1-COS(A3)+(($C$26/4)*(1-COS(2*A3))))</f>
        <v>0.9460617319847483</v>
      </c>
      <c r="E3" s="1">
        <f t="shared" ref="E3:E20" si="3">C3+D3</f>
        <v>1.0074541370480394</v>
      </c>
      <c r="F3" s="1">
        <f t="shared" ref="F3:F20" si="4">C3+$C$23</f>
        <v>1.0313924050632912</v>
      </c>
      <c r="G3" s="1">
        <f t="shared" ref="G3:G20" si="5">F3/E3</f>
        <v>1.0237611491530461</v>
      </c>
      <c r="H3" s="1">
        <f t="shared" ref="H3:H20" si="6">G3^$C$27</f>
        <v>1.0324284361018288</v>
      </c>
      <c r="I3" s="1">
        <f t="shared" ref="I3:I20" si="7">$C$29*H3</f>
        <v>0.19203168911494015</v>
      </c>
      <c r="J3" s="1">
        <f t="shared" ref="J3:J20" si="8">G3^$C$28</f>
        <v>1.0297891353139679</v>
      </c>
      <c r="K3" s="1">
        <f t="shared" ref="K3:K20" si="9">$C$30*J3</f>
        <v>0.72600134039634734</v>
      </c>
      <c r="L3" s="4">
        <f t="shared" ref="L3:L20" si="10">((3.14*($C$31^2))/4)*E3</f>
        <v>0.563351992382078</v>
      </c>
    </row>
    <row r="4" spans="1:12" s="1" customFormat="1" x14ac:dyDescent="0.45">
      <c r="A4" s="1">
        <f t="shared" si="0"/>
        <v>2.4422222222222225</v>
      </c>
      <c r="B4" s="1">
        <v>140</v>
      </c>
      <c r="C4" s="1">
        <f t="shared" si="1"/>
        <v>6.1392405063291133E-2</v>
      </c>
      <c r="D4" s="3">
        <f t="shared" si="2"/>
        <v>0.87564035719403743</v>
      </c>
      <c r="E4" s="1">
        <f t="shared" si="3"/>
        <v>0.93703276225732857</v>
      </c>
      <c r="F4" s="1">
        <f t="shared" si="4"/>
        <v>1.0313924050632912</v>
      </c>
      <c r="G4" s="1">
        <f t="shared" si="5"/>
        <v>1.1007004734590589</v>
      </c>
      <c r="H4" s="1">
        <f t="shared" si="6"/>
        <v>1.1392745065408256</v>
      </c>
      <c r="I4" s="1">
        <f t="shared" si="7"/>
        <v>0.21190505821659356</v>
      </c>
      <c r="J4" s="1">
        <f t="shared" si="8"/>
        <v>1.1274218349314549</v>
      </c>
      <c r="K4" s="1">
        <f t="shared" si="9"/>
        <v>0.79483239362667568</v>
      </c>
      <c r="L4" s="4">
        <f t="shared" si="10"/>
        <v>0.52397350324223912</v>
      </c>
    </row>
    <row r="5" spans="1:12" s="1" customFormat="1" x14ac:dyDescent="0.45">
      <c r="A5" s="1">
        <f t="shared" si="0"/>
        <v>2.0933333333333333</v>
      </c>
      <c r="B5" s="1">
        <v>120</v>
      </c>
      <c r="C5" s="1">
        <f t="shared" si="1"/>
        <v>6.1392405063291133E-2</v>
      </c>
      <c r="D5" s="3">
        <f t="shared" si="2"/>
        <v>0.76238087890715733</v>
      </c>
      <c r="E5" s="1">
        <f t="shared" si="3"/>
        <v>0.82377328397044847</v>
      </c>
      <c r="F5" s="1">
        <f t="shared" si="4"/>
        <v>1.0313924050632912</v>
      </c>
      <c r="G5" s="1">
        <f t="shared" si="5"/>
        <v>1.2520342977040402</v>
      </c>
      <c r="H5" s="1">
        <f t="shared" si="6"/>
        <v>1.357251877286423</v>
      </c>
      <c r="I5" s="1">
        <f t="shared" si="7"/>
        <v>0.25244884917527466</v>
      </c>
      <c r="J5" s="1">
        <f t="shared" si="8"/>
        <v>1.3244033859690536</v>
      </c>
      <c r="K5" s="1">
        <f t="shared" si="9"/>
        <v>0.93370438710818271</v>
      </c>
      <c r="L5" s="4">
        <f t="shared" si="10"/>
        <v>0.46064064231814311</v>
      </c>
    </row>
    <row r="6" spans="1:12" s="1" customFormat="1" x14ac:dyDescent="0.45">
      <c r="A6" s="1">
        <f t="shared" si="0"/>
        <v>1.7444444444444445</v>
      </c>
      <c r="B6" s="1">
        <v>100</v>
      </c>
      <c r="C6" s="1">
        <f t="shared" si="1"/>
        <v>6.1392405063291133E-2</v>
      </c>
      <c r="D6" s="3">
        <f t="shared" si="2"/>
        <v>0.61443734297670627</v>
      </c>
      <c r="E6" s="1">
        <f t="shared" si="3"/>
        <v>0.6758297480399974</v>
      </c>
      <c r="F6" s="1">
        <f t="shared" si="4"/>
        <v>1.0313924050632912</v>
      </c>
      <c r="G6" s="1">
        <f t="shared" si="5"/>
        <v>1.5261127644269525</v>
      </c>
      <c r="H6" s="1">
        <f t="shared" si="6"/>
        <v>1.7762096414126969</v>
      </c>
      <c r="I6" s="1">
        <f t="shared" si="7"/>
        <v>0.3303749933027616</v>
      </c>
      <c r="J6" s="1">
        <f t="shared" si="8"/>
        <v>1.6962243016447756</v>
      </c>
      <c r="K6" s="1">
        <f t="shared" si="9"/>
        <v>1.1958381326595666</v>
      </c>
      <c r="L6" s="4">
        <f t="shared" si="10"/>
        <v>0.37791301962885837</v>
      </c>
    </row>
    <row r="7" spans="1:12" s="1" customFormat="1" x14ac:dyDescent="0.45">
      <c r="A7" s="1">
        <f t="shared" si="0"/>
        <v>1.3955555555555557</v>
      </c>
      <c r="B7" s="1">
        <v>80</v>
      </c>
      <c r="C7" s="1">
        <f t="shared" si="1"/>
        <v>6.1392405063291133E-2</v>
      </c>
      <c r="D7" s="3">
        <f t="shared" si="2"/>
        <v>0.44605757325296203</v>
      </c>
      <c r="E7" s="1">
        <f t="shared" si="3"/>
        <v>0.50744997831625316</v>
      </c>
      <c r="F7" s="1">
        <f t="shared" si="4"/>
        <v>1.0313924050632912</v>
      </c>
      <c r="G7" s="1">
        <f t="shared" si="5"/>
        <v>2.0325006387536124</v>
      </c>
      <c r="H7" s="1">
        <f t="shared" si="6"/>
        <v>2.6218854213840381</v>
      </c>
      <c r="I7" s="1">
        <f t="shared" si="7"/>
        <v>0.48767068837743111</v>
      </c>
      <c r="J7" s="1">
        <f t="shared" si="8"/>
        <v>2.4268244593578139</v>
      </c>
      <c r="K7" s="1">
        <f t="shared" si="9"/>
        <v>1.7109112438472587</v>
      </c>
      <c r="L7" s="4">
        <f t="shared" si="10"/>
        <v>0.28375778688680092</v>
      </c>
    </row>
    <row r="8" spans="1:12" s="1" customFormat="1" x14ac:dyDescent="0.45">
      <c r="A8" s="1">
        <f t="shared" si="0"/>
        <v>1.0466666666666666</v>
      </c>
      <c r="B8" s="1">
        <v>60</v>
      </c>
      <c r="C8" s="1">
        <f t="shared" si="1"/>
        <v>6.1392405063291133E-2</v>
      </c>
      <c r="D8" s="3">
        <f t="shared" si="2"/>
        <v>0.27753916482036273</v>
      </c>
      <c r="E8" s="1">
        <f t="shared" si="3"/>
        <v>0.33893156988365386</v>
      </c>
      <c r="F8" s="1">
        <f t="shared" si="4"/>
        <v>1.0313924050632912</v>
      </c>
      <c r="G8" s="1">
        <f t="shared" si="5"/>
        <v>3.0430697424183313</v>
      </c>
      <c r="H8" s="1">
        <f t="shared" si="6"/>
        <v>4.5375443202581502</v>
      </c>
      <c r="I8" s="1">
        <f t="shared" si="7"/>
        <v>0.84398324356801591</v>
      </c>
      <c r="J8" s="1">
        <f t="shared" si="8"/>
        <v>4.0192024483889854</v>
      </c>
      <c r="K8" s="1">
        <f t="shared" si="9"/>
        <v>2.8335377261142347</v>
      </c>
      <c r="L8" s="4">
        <f t="shared" si="10"/>
        <v>0.18952502963024434</v>
      </c>
    </row>
    <row r="9" spans="1:12" s="1" customFormat="1" x14ac:dyDescent="0.45">
      <c r="A9" s="1">
        <f t="shared" si="0"/>
        <v>0.69777777777777783</v>
      </c>
      <c r="B9" s="1">
        <v>40</v>
      </c>
      <c r="C9" s="1">
        <f t="shared" si="1"/>
        <v>6.1392405063291133E-2</v>
      </c>
      <c r="D9" s="3">
        <f t="shared" si="2"/>
        <v>0.13277959656549507</v>
      </c>
      <c r="E9" s="1">
        <f t="shared" si="3"/>
        <v>0.1941720016287862</v>
      </c>
      <c r="F9" s="1">
        <f t="shared" si="4"/>
        <v>1.0313924050632912</v>
      </c>
      <c r="G9" s="1">
        <f t="shared" si="5"/>
        <v>5.3117462683167096</v>
      </c>
      <c r="H9" s="1">
        <f t="shared" si="6"/>
        <v>9.6738092551172823</v>
      </c>
      <c r="I9" s="1">
        <f t="shared" si="7"/>
        <v>1.7993285214518144</v>
      </c>
      <c r="J9" s="1">
        <f t="shared" si="8"/>
        <v>8.0639281925817397</v>
      </c>
      <c r="K9" s="1">
        <f t="shared" si="9"/>
        <v>5.6850693757701265</v>
      </c>
      <c r="L9" s="4">
        <f t="shared" si="10"/>
        <v>0.10857782995751079</v>
      </c>
    </row>
    <row r="10" spans="1:12" s="1" customFormat="1" x14ac:dyDescent="0.45">
      <c r="A10" s="1">
        <f t="shared" si="0"/>
        <v>0.34888888888888892</v>
      </c>
      <c r="B10" s="1">
        <v>20</v>
      </c>
      <c r="C10" s="1">
        <f t="shared" si="1"/>
        <v>6.1392405063291133E-2</v>
      </c>
      <c r="D10" s="3">
        <f t="shared" si="2"/>
        <v>3.4717601129920159E-2</v>
      </c>
      <c r="E10" s="1">
        <f t="shared" si="3"/>
        <v>9.6110006193211292E-2</v>
      </c>
      <c r="F10" s="1">
        <f t="shared" si="4"/>
        <v>1.0313924050632912</v>
      </c>
      <c r="G10" s="1">
        <f t="shared" si="5"/>
        <v>10.73137382792244</v>
      </c>
      <c r="H10" s="1">
        <f t="shared" si="6"/>
        <v>25.157100518316131</v>
      </c>
      <c r="I10" s="1">
        <f t="shared" si="7"/>
        <v>4.6792206964068006</v>
      </c>
      <c r="J10" s="1">
        <f t="shared" si="8"/>
        <v>19.42312721911831</v>
      </c>
      <c r="K10" s="1">
        <f t="shared" si="9"/>
        <v>13.693304689478408</v>
      </c>
      <c r="L10" s="4">
        <f t="shared" si="10"/>
        <v>5.374315463674318E-2</v>
      </c>
    </row>
    <row r="11" spans="1:12" s="1" customFormat="1" x14ac:dyDescent="0.45">
      <c r="A11" s="1">
        <f t="shared" si="0"/>
        <v>0</v>
      </c>
      <c r="B11" s="1">
        <v>0</v>
      </c>
      <c r="C11" s="1">
        <f t="shared" si="1"/>
        <v>6.1392405063291133E-2</v>
      </c>
      <c r="D11" s="3">
        <f t="shared" si="2"/>
        <v>0</v>
      </c>
      <c r="E11" s="1">
        <f t="shared" si="3"/>
        <v>6.1392405063291133E-2</v>
      </c>
      <c r="F11" s="1">
        <f t="shared" si="4"/>
        <v>1.0313924050632912</v>
      </c>
      <c r="G11" s="1">
        <f t="shared" si="5"/>
        <v>16.800000000000004</v>
      </c>
      <c r="H11" s="1">
        <f t="shared" si="6"/>
        <v>46.258901330035897</v>
      </c>
      <c r="I11" s="1">
        <f t="shared" si="7"/>
        <v>8.6041556473866763</v>
      </c>
      <c r="J11" s="1">
        <f t="shared" si="8"/>
        <v>34.012347076815729</v>
      </c>
      <c r="K11" s="1">
        <f t="shared" si="9"/>
        <v>23.978704689155087</v>
      </c>
      <c r="L11" s="4">
        <f t="shared" si="10"/>
        <v>3.4329635898734175E-2</v>
      </c>
    </row>
    <row r="12" spans="1:12" s="1" customFormat="1" x14ac:dyDescent="0.45">
      <c r="A12" s="1">
        <f t="shared" si="0"/>
        <v>-0.34888888888888892</v>
      </c>
      <c r="B12" s="1">
        <v>-20</v>
      </c>
      <c r="C12" s="1">
        <f t="shared" si="1"/>
        <v>6.1392405063291133E-2</v>
      </c>
      <c r="D12" s="3">
        <f t="shared" si="2"/>
        <v>3.4717601129920159E-2</v>
      </c>
      <c r="E12" s="1">
        <f t="shared" si="3"/>
        <v>9.6110006193211292E-2</v>
      </c>
      <c r="F12" s="1">
        <f t="shared" si="4"/>
        <v>1.0313924050632912</v>
      </c>
      <c r="G12" s="1">
        <f t="shared" si="5"/>
        <v>10.73137382792244</v>
      </c>
      <c r="H12" s="1">
        <f t="shared" si="6"/>
        <v>25.157100518316131</v>
      </c>
      <c r="I12" s="1">
        <f t="shared" si="7"/>
        <v>4.6792206964068006</v>
      </c>
      <c r="J12" s="1">
        <f t="shared" si="8"/>
        <v>19.42312721911831</v>
      </c>
      <c r="K12" s="1">
        <f t="shared" si="9"/>
        <v>13.693304689478408</v>
      </c>
      <c r="L12" s="4">
        <f t="shared" si="10"/>
        <v>5.374315463674318E-2</v>
      </c>
    </row>
    <row r="13" spans="1:12" s="1" customFormat="1" x14ac:dyDescent="0.45">
      <c r="A13" s="1">
        <f t="shared" si="0"/>
        <v>-0.69777777777777783</v>
      </c>
      <c r="B13" s="1">
        <v>-40</v>
      </c>
      <c r="C13" s="1">
        <f t="shared" si="1"/>
        <v>6.1392405063291133E-2</v>
      </c>
      <c r="D13" s="3">
        <f t="shared" si="2"/>
        <v>0.13277959656549507</v>
      </c>
      <c r="E13" s="1">
        <f t="shared" si="3"/>
        <v>0.1941720016287862</v>
      </c>
      <c r="F13" s="1">
        <f t="shared" si="4"/>
        <v>1.0313924050632912</v>
      </c>
      <c r="G13" s="1">
        <f t="shared" si="5"/>
        <v>5.3117462683167096</v>
      </c>
      <c r="H13" s="1">
        <f t="shared" si="6"/>
        <v>9.6738092551172823</v>
      </c>
      <c r="I13" s="1">
        <f t="shared" si="7"/>
        <v>1.7993285214518144</v>
      </c>
      <c r="J13" s="1">
        <f t="shared" si="8"/>
        <v>8.0639281925817397</v>
      </c>
      <c r="K13" s="1">
        <f t="shared" si="9"/>
        <v>5.6850693757701265</v>
      </c>
      <c r="L13" s="4">
        <f t="shared" si="10"/>
        <v>0.10857782995751079</v>
      </c>
    </row>
    <row r="14" spans="1:12" s="1" customFormat="1" x14ac:dyDescent="0.45">
      <c r="A14" s="1">
        <f t="shared" si="0"/>
        <v>-1.0466666666666666</v>
      </c>
      <c r="B14" s="1">
        <v>-60</v>
      </c>
      <c r="C14" s="1">
        <f t="shared" si="1"/>
        <v>6.1392405063291133E-2</v>
      </c>
      <c r="D14" s="3">
        <f t="shared" si="2"/>
        <v>0.27753916482036273</v>
      </c>
      <c r="E14" s="1">
        <f t="shared" si="3"/>
        <v>0.33893156988365386</v>
      </c>
      <c r="F14" s="1">
        <f t="shared" si="4"/>
        <v>1.0313924050632912</v>
      </c>
      <c r="G14" s="1">
        <f t="shared" si="5"/>
        <v>3.0430697424183313</v>
      </c>
      <c r="H14" s="1">
        <f t="shared" si="6"/>
        <v>4.5375443202581502</v>
      </c>
      <c r="I14" s="1">
        <f t="shared" si="7"/>
        <v>0.84398324356801591</v>
      </c>
      <c r="J14" s="1">
        <f t="shared" si="8"/>
        <v>4.0192024483889854</v>
      </c>
      <c r="K14" s="1">
        <f t="shared" si="9"/>
        <v>2.8335377261142347</v>
      </c>
      <c r="L14" s="4">
        <f t="shared" si="10"/>
        <v>0.18952502963024434</v>
      </c>
    </row>
    <row r="15" spans="1:12" s="1" customFormat="1" x14ac:dyDescent="0.45">
      <c r="A15" s="1">
        <f t="shared" si="0"/>
        <v>-1.3955555555555557</v>
      </c>
      <c r="B15" s="1">
        <v>-80</v>
      </c>
      <c r="C15" s="1">
        <f t="shared" si="1"/>
        <v>6.1392405063291133E-2</v>
      </c>
      <c r="D15" s="3">
        <f t="shared" si="2"/>
        <v>0.44605757325296203</v>
      </c>
      <c r="E15" s="1">
        <f t="shared" si="3"/>
        <v>0.50744997831625316</v>
      </c>
      <c r="F15" s="1">
        <f t="shared" si="4"/>
        <v>1.0313924050632912</v>
      </c>
      <c r="G15" s="1">
        <f t="shared" si="5"/>
        <v>2.0325006387536124</v>
      </c>
      <c r="H15" s="1">
        <f t="shared" si="6"/>
        <v>2.6218854213840381</v>
      </c>
      <c r="I15" s="1">
        <f t="shared" si="7"/>
        <v>0.48767068837743111</v>
      </c>
      <c r="J15" s="1">
        <f t="shared" si="8"/>
        <v>2.4268244593578139</v>
      </c>
      <c r="K15" s="1">
        <f t="shared" si="9"/>
        <v>1.7109112438472587</v>
      </c>
      <c r="L15" s="4">
        <f t="shared" si="10"/>
        <v>0.28375778688680092</v>
      </c>
    </row>
    <row r="16" spans="1:12" s="1" customFormat="1" x14ac:dyDescent="0.45">
      <c r="A16" s="1">
        <f t="shared" si="0"/>
        <v>-1.7444444444444445</v>
      </c>
      <c r="B16" s="1">
        <v>-100</v>
      </c>
      <c r="C16" s="1">
        <f t="shared" si="1"/>
        <v>6.1392405063291133E-2</v>
      </c>
      <c r="D16" s="3">
        <f t="shared" si="2"/>
        <v>0.61443734297670627</v>
      </c>
      <c r="E16" s="1">
        <f t="shared" si="3"/>
        <v>0.6758297480399974</v>
      </c>
      <c r="F16" s="1">
        <f t="shared" si="4"/>
        <v>1.0313924050632912</v>
      </c>
      <c r="G16" s="1">
        <f t="shared" si="5"/>
        <v>1.5261127644269525</v>
      </c>
      <c r="H16" s="1">
        <f t="shared" si="6"/>
        <v>1.7762096414126969</v>
      </c>
      <c r="I16" s="1">
        <f t="shared" si="7"/>
        <v>0.3303749933027616</v>
      </c>
      <c r="J16" s="1">
        <f t="shared" si="8"/>
        <v>1.6962243016447756</v>
      </c>
      <c r="K16" s="1">
        <f t="shared" si="9"/>
        <v>1.1958381326595666</v>
      </c>
      <c r="L16" s="4">
        <f t="shared" si="10"/>
        <v>0.37791301962885837</v>
      </c>
    </row>
    <row r="17" spans="1:12" s="1" customFormat="1" x14ac:dyDescent="0.45">
      <c r="A17" s="1">
        <f t="shared" si="0"/>
        <v>-2.0933333333333333</v>
      </c>
      <c r="B17" s="1">
        <v>-120</v>
      </c>
      <c r="C17" s="1">
        <f t="shared" si="1"/>
        <v>6.1392405063291133E-2</v>
      </c>
      <c r="D17" s="3">
        <f t="shared" si="2"/>
        <v>0.76238087890715733</v>
      </c>
      <c r="E17" s="1">
        <f t="shared" si="3"/>
        <v>0.82377328397044847</v>
      </c>
      <c r="F17" s="1">
        <f t="shared" si="4"/>
        <v>1.0313924050632912</v>
      </c>
      <c r="G17" s="1">
        <f t="shared" si="5"/>
        <v>1.2520342977040402</v>
      </c>
      <c r="H17" s="1">
        <f t="shared" si="6"/>
        <v>1.357251877286423</v>
      </c>
      <c r="I17" s="1">
        <f t="shared" si="7"/>
        <v>0.25244884917527466</v>
      </c>
      <c r="J17" s="1">
        <f t="shared" si="8"/>
        <v>1.3244033859690536</v>
      </c>
      <c r="K17" s="1">
        <f t="shared" si="9"/>
        <v>0.93370438710818271</v>
      </c>
      <c r="L17" s="4">
        <f t="shared" si="10"/>
        <v>0.46064064231814311</v>
      </c>
    </row>
    <row r="18" spans="1:12" s="1" customFormat="1" x14ac:dyDescent="0.45">
      <c r="A18" s="1">
        <f t="shared" si="0"/>
        <v>-2.4422222222222225</v>
      </c>
      <c r="B18" s="1">
        <v>-140</v>
      </c>
      <c r="C18" s="1">
        <f t="shared" si="1"/>
        <v>6.1392405063291133E-2</v>
      </c>
      <c r="D18" s="3">
        <f t="shared" si="2"/>
        <v>0.87564035719403743</v>
      </c>
      <c r="E18" s="1">
        <f t="shared" si="3"/>
        <v>0.93703276225732857</v>
      </c>
      <c r="F18" s="1">
        <f t="shared" si="4"/>
        <v>1.0313924050632912</v>
      </c>
      <c r="G18" s="1">
        <f t="shared" si="5"/>
        <v>1.1007004734590589</v>
      </c>
      <c r="H18" s="1">
        <f t="shared" si="6"/>
        <v>1.1392745065408256</v>
      </c>
      <c r="I18" s="1">
        <f t="shared" si="7"/>
        <v>0.21190505821659356</v>
      </c>
      <c r="J18" s="1">
        <f t="shared" si="8"/>
        <v>1.1274218349314549</v>
      </c>
      <c r="K18" s="1">
        <f t="shared" si="9"/>
        <v>0.79483239362667568</v>
      </c>
      <c r="L18" s="4">
        <f t="shared" si="10"/>
        <v>0.52397350324223912</v>
      </c>
    </row>
    <row r="19" spans="1:12" s="1" customFormat="1" x14ac:dyDescent="0.45">
      <c r="A19" s="1">
        <f t="shared" si="0"/>
        <v>-2.7911111111111113</v>
      </c>
      <c r="B19" s="1">
        <v>-160</v>
      </c>
      <c r="C19" s="1">
        <f t="shared" si="1"/>
        <v>6.1392405063291133E-2</v>
      </c>
      <c r="D19" s="3">
        <f t="shared" si="2"/>
        <v>0.9460617319847483</v>
      </c>
      <c r="E19" s="1">
        <f t="shared" si="3"/>
        <v>1.0074541370480394</v>
      </c>
      <c r="F19" s="1">
        <f t="shared" si="4"/>
        <v>1.0313924050632912</v>
      </c>
      <c r="G19" s="1">
        <f t="shared" si="5"/>
        <v>1.0237611491530461</v>
      </c>
      <c r="H19" s="1">
        <f t="shared" si="6"/>
        <v>1.0324284361018288</v>
      </c>
      <c r="I19" s="1">
        <f t="shared" si="7"/>
        <v>0.19203168911494015</v>
      </c>
      <c r="J19" s="1">
        <f t="shared" si="8"/>
        <v>1.0297891353139679</v>
      </c>
      <c r="K19" s="1">
        <f t="shared" si="9"/>
        <v>0.72600134039634734</v>
      </c>
      <c r="L19" s="4">
        <f t="shared" si="10"/>
        <v>0.563351992382078</v>
      </c>
    </row>
    <row r="20" spans="1:12" s="1" customFormat="1" x14ac:dyDescent="0.45">
      <c r="A20" s="1">
        <f t="shared" si="0"/>
        <v>-3.14</v>
      </c>
      <c r="B20" s="1">
        <v>-180</v>
      </c>
      <c r="C20" s="1">
        <f t="shared" si="1"/>
        <v>6.1392405063291133E-2</v>
      </c>
      <c r="D20" s="3">
        <f t="shared" si="2"/>
        <v>0.96999950421953685</v>
      </c>
      <c r="E20" s="1">
        <f t="shared" si="3"/>
        <v>1.0313919092828279</v>
      </c>
      <c r="F20" s="1">
        <f t="shared" si="4"/>
        <v>1.0313924050632912</v>
      </c>
      <c r="G20" s="1">
        <f t="shared" si="5"/>
        <v>1.0000004806906655</v>
      </c>
      <c r="H20" s="1">
        <f t="shared" si="6"/>
        <v>1.0000006532586707</v>
      </c>
      <c r="I20" s="1">
        <f t="shared" si="7"/>
        <v>0.18600012150611275</v>
      </c>
      <c r="J20" s="1">
        <f t="shared" si="8"/>
        <v>1.0000006008633679</v>
      </c>
      <c r="K20" s="1">
        <f t="shared" si="9"/>
        <v>0.70500042360867432</v>
      </c>
      <c r="L20" s="4">
        <f t="shared" si="10"/>
        <v>0.57673760586635059</v>
      </c>
    </row>
    <row r="21" spans="1:12" s="1" customFormat="1" x14ac:dyDescent="0.45">
      <c r="D21" s="3"/>
    </row>
    <row r="22" spans="1:12" s="1" customFormat="1" x14ac:dyDescent="0.45">
      <c r="D22" s="3"/>
    </row>
    <row r="23" spans="1:12" s="1" customFormat="1" x14ac:dyDescent="0.45">
      <c r="B23" s="2" t="s">
        <v>12</v>
      </c>
      <c r="C23" s="3">
        <v>0.97</v>
      </c>
      <c r="D23" s="3" t="s">
        <v>21</v>
      </c>
    </row>
    <row r="24" spans="1:12" s="1" customFormat="1" x14ac:dyDescent="0.45">
      <c r="B24" s="2" t="s">
        <v>11</v>
      </c>
      <c r="C24" s="3">
        <v>16.8</v>
      </c>
      <c r="D24" s="3"/>
    </row>
    <row r="25" spans="1:12" s="1" customFormat="1" x14ac:dyDescent="0.45">
      <c r="B25" s="2" t="s">
        <v>13</v>
      </c>
      <c r="C25" s="3">
        <v>0.48499999999999999</v>
      </c>
      <c r="D25" s="3" t="s">
        <v>21</v>
      </c>
    </row>
    <row r="26" spans="1:12" s="1" customFormat="1" x14ac:dyDescent="0.45">
      <c r="B26" s="2" t="s">
        <v>14</v>
      </c>
      <c r="C26" s="3">
        <v>0.19400000000000001</v>
      </c>
      <c r="D26" s="3"/>
    </row>
    <row r="27" spans="1:12" s="1" customFormat="1" x14ac:dyDescent="0.45">
      <c r="B27" s="2" t="s">
        <v>15</v>
      </c>
      <c r="C27" s="1">
        <v>1.359</v>
      </c>
      <c r="D27" s="3"/>
    </row>
    <row r="28" spans="1:12" s="1" customFormat="1" x14ac:dyDescent="0.45">
      <c r="B28" s="2" t="s">
        <v>16</v>
      </c>
      <c r="C28" s="1">
        <v>1.25</v>
      </c>
      <c r="D28" s="3"/>
    </row>
    <row r="29" spans="1:12" x14ac:dyDescent="0.45">
      <c r="B29" s="2" t="s">
        <v>17</v>
      </c>
      <c r="C29" s="3">
        <v>0.186</v>
      </c>
      <c r="D29" s="3" t="s">
        <v>18</v>
      </c>
    </row>
    <row r="30" spans="1:12" x14ac:dyDescent="0.45">
      <c r="B30" s="2" t="s">
        <v>19</v>
      </c>
      <c r="C30" s="3">
        <v>0.70499999999999996</v>
      </c>
      <c r="D30" s="3" t="s">
        <v>18</v>
      </c>
    </row>
    <row r="31" spans="1:12" x14ac:dyDescent="0.45">
      <c r="B31" s="2" t="s">
        <v>20</v>
      </c>
      <c r="C31" s="3">
        <v>0.84399999999999997</v>
      </c>
      <c r="D31" s="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Пуказов Я.Г.</dc:creator>
  <cp:lastModifiedBy>Пуказов Я.Г.</cp:lastModifiedBy>
  <dcterms:created xsi:type="dcterms:W3CDTF">2018-04-12T10:25:25Z</dcterms:created>
  <dcterms:modified xsi:type="dcterms:W3CDTF">2018-04-19T11:16:31Z</dcterms:modified>
</cp:coreProperties>
</file>